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vlasenko.INVITRO\tmp\Arhiz\"/>
    </mc:Choice>
  </mc:AlternateContent>
  <bookViews>
    <workbookView xWindow="0" yWindow="600" windowWidth="28800" windowHeight="124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14" i="1"/>
  <c r="E13" i="1"/>
  <c r="E12" i="1"/>
  <c r="E11" i="1"/>
  <c r="E10" i="1"/>
  <c r="E9" i="1"/>
  <c r="E8" i="1"/>
  <c r="E17" i="1" s="1"/>
  <c r="E23" i="1" s="1"/>
  <c r="E7" i="1"/>
  <c r="E6" i="1"/>
  <c r="B2" i="1"/>
  <c r="E16" i="1" l="1"/>
  <c r="E22" i="1" s="1"/>
</calcChain>
</file>

<file path=xl/sharedStrings.xml><?xml version="1.0" encoding="utf-8"?>
<sst xmlns="http://schemas.openxmlformats.org/spreadsheetml/2006/main" count="39" uniqueCount="34">
  <si>
    <t>Наименование</t>
  </si>
  <si>
    <t>Ссылка</t>
  </si>
  <si>
    <t>Количество</t>
  </si>
  <si>
    <t>http://vento.ru/sport/catalog/48/458/</t>
  </si>
  <si>
    <t>Стоимость за 1шт</t>
  </si>
  <si>
    <t>Комплект закладок</t>
  </si>
  <si>
    <t>Стоимость всего</t>
  </si>
  <si>
    <t>http://vento.ru/sport/catalog/48/1741/</t>
  </si>
  <si>
    <t>Френды по 1 шт каждого из 3х размеров, если БД то размеры 0,5/0,75/1</t>
  </si>
  <si>
    <t>6 прямых немуфтованных</t>
  </si>
  <si>
    <t>6 гнутых немуфтованных</t>
  </si>
  <si>
    <t>http://vento.ru/sport/catalog/38/1521/</t>
  </si>
  <si>
    <t>http://vento.ru/sport/catalog/38/1520/</t>
  </si>
  <si>
    <t>Петли полиамид 80см</t>
  </si>
  <si>
    <t>http://vento.ru/sport/catalog/44/394/</t>
  </si>
  <si>
    <t>Станционная петля 150</t>
  </si>
  <si>
    <t>http://vento.ru/sport/catalog/46/396/</t>
  </si>
  <si>
    <t>http://vento.ru/sport/catalog/46/397/</t>
  </si>
  <si>
    <t>http://vento.ru/sport/catalog/62/398/</t>
  </si>
  <si>
    <t>Станционная петля 250</t>
  </si>
  <si>
    <t>Станционная петля 200</t>
  </si>
  <si>
    <t>http://vento.ru/sport/catalog/49/1640/</t>
  </si>
  <si>
    <t>Ледобуры</t>
  </si>
  <si>
    <t>Под вопросом</t>
  </si>
  <si>
    <t>Групповое:</t>
  </si>
  <si>
    <t>со скидкой на каждого</t>
  </si>
  <si>
    <t>Итого max:</t>
  </si>
  <si>
    <t>Итого min:</t>
  </si>
  <si>
    <t>Кошки</t>
  </si>
  <si>
    <t>http://vento.ru/sport/catalog/49/370/</t>
  </si>
  <si>
    <t>Требуется/нет</t>
  </si>
  <si>
    <t>полные затраты</t>
  </si>
  <si>
    <t>Человек в группе, кол-во:</t>
  </si>
  <si>
    <t>Закупка коэффициент инструкторской скидки 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</si>
</sst>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\ &quot;₽&quot;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165" fontId="1" fillId="0" borderId="0" xfId="0" applyNumberFormat="1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ento.ru/sport/catalog/62/398/" TargetMode="External"/><Relationship Id="rId3" Type="http://schemas.openxmlformats.org/officeDocument/2006/relationships/hyperlink" Target="http://vento.ru/sport/catalog/38/1521/" TargetMode="External"/><Relationship Id="rId7" Type="http://schemas.openxmlformats.org/officeDocument/2006/relationships/hyperlink" Target="http://vento.ru/sport/catalog/46/397/" TargetMode="External"/><Relationship Id="rId2" Type="http://schemas.openxmlformats.org/officeDocument/2006/relationships/hyperlink" Target="http://vento.ru/sport/catalog/48/1741/" TargetMode="External"/><Relationship Id="rId1" Type="http://schemas.openxmlformats.org/officeDocument/2006/relationships/hyperlink" Target="http://vento.ru/sport/catalog/48/458/" TargetMode="External"/><Relationship Id="rId6" Type="http://schemas.openxmlformats.org/officeDocument/2006/relationships/hyperlink" Target="http://vento.ru/sport/catalog/46/396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vento.ru/sport/catalog/44/394/" TargetMode="External"/><Relationship Id="rId10" Type="http://schemas.openxmlformats.org/officeDocument/2006/relationships/hyperlink" Target="http://vento.ru/sport/catalog/49/370/" TargetMode="External"/><Relationship Id="rId4" Type="http://schemas.openxmlformats.org/officeDocument/2006/relationships/hyperlink" Target="http://vento.ru/sport/catalog/38/1520/" TargetMode="External"/><Relationship Id="rId9" Type="http://schemas.openxmlformats.org/officeDocument/2006/relationships/hyperlink" Target="http://vento.ru/sport/catalog/49/16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J21" sqref="J21"/>
    </sheetView>
  </sheetViews>
  <sheetFormatPr defaultRowHeight="15" x14ac:dyDescent="0.25"/>
  <cols>
    <col min="1" max="1" width="67" customWidth="1"/>
    <col min="2" max="2" width="35.42578125" customWidth="1"/>
    <col min="3" max="3" width="14.7109375" customWidth="1"/>
    <col min="4" max="4" width="22.28515625" customWidth="1"/>
    <col min="5" max="5" width="21.140625" customWidth="1"/>
  </cols>
  <sheetData>
    <row r="1" spans="1:7" x14ac:dyDescent="0.25">
      <c r="A1" t="s">
        <v>32</v>
      </c>
      <c r="B1">
        <v>6</v>
      </c>
    </row>
    <row r="2" spans="1:7" x14ac:dyDescent="0.25">
      <c r="A2" t="s">
        <v>33</v>
      </c>
      <c r="B2">
        <f>1-0.15</f>
        <v>0.85</v>
      </c>
    </row>
    <row r="4" spans="1:7" x14ac:dyDescent="0.25">
      <c r="A4" s="1" t="s">
        <v>24</v>
      </c>
    </row>
    <row r="5" spans="1:7" x14ac:dyDescent="0.25">
      <c r="A5" t="s">
        <v>0</v>
      </c>
      <c r="B5" t="s">
        <v>1</v>
      </c>
      <c r="C5" t="s">
        <v>2</v>
      </c>
      <c r="D5" t="s">
        <v>4</v>
      </c>
      <c r="E5" t="s">
        <v>6</v>
      </c>
      <c r="F5" t="s">
        <v>30</v>
      </c>
    </row>
    <row r="6" spans="1:7" x14ac:dyDescent="0.25">
      <c r="A6" t="s">
        <v>5</v>
      </c>
      <c r="B6" s="2" t="s">
        <v>3</v>
      </c>
      <c r="C6">
        <v>1</v>
      </c>
      <c r="D6">
        <v>2485</v>
      </c>
      <c r="E6">
        <f>D6*C6*F6</f>
        <v>2485</v>
      </c>
      <c r="F6">
        <v>1</v>
      </c>
    </row>
    <row r="7" spans="1:7" x14ac:dyDescent="0.25">
      <c r="A7" t="s">
        <v>8</v>
      </c>
      <c r="B7" s="2" t="s">
        <v>7</v>
      </c>
      <c r="C7">
        <v>3</v>
      </c>
      <c r="D7">
        <v>1730</v>
      </c>
      <c r="E7">
        <f t="shared" ref="E7:E14" si="0">D7*C7*F7</f>
        <v>5190</v>
      </c>
      <c r="F7">
        <v>1</v>
      </c>
      <c r="G7" t="s">
        <v>23</v>
      </c>
    </row>
    <row r="8" spans="1:7" x14ac:dyDescent="0.25">
      <c r="A8" t="s">
        <v>9</v>
      </c>
      <c r="B8" s="2" t="s">
        <v>11</v>
      </c>
      <c r="C8">
        <v>6</v>
      </c>
      <c r="D8">
        <v>345</v>
      </c>
      <c r="E8">
        <f t="shared" si="0"/>
        <v>2070</v>
      </c>
      <c r="F8">
        <v>1</v>
      </c>
    </row>
    <row r="9" spans="1:7" x14ac:dyDescent="0.25">
      <c r="A9" t="s">
        <v>10</v>
      </c>
      <c r="B9" s="2" t="s">
        <v>12</v>
      </c>
      <c r="C9">
        <v>6</v>
      </c>
      <c r="D9">
        <v>345</v>
      </c>
      <c r="E9">
        <f t="shared" si="0"/>
        <v>2070</v>
      </c>
      <c r="F9">
        <v>1</v>
      </c>
    </row>
    <row r="10" spans="1:7" x14ac:dyDescent="0.25">
      <c r="A10" t="s">
        <v>13</v>
      </c>
      <c r="B10" s="2" t="s">
        <v>14</v>
      </c>
      <c r="C10">
        <v>6</v>
      </c>
      <c r="D10">
        <v>236</v>
      </c>
      <c r="E10">
        <f t="shared" si="0"/>
        <v>1416</v>
      </c>
      <c r="F10">
        <v>1</v>
      </c>
    </row>
    <row r="11" spans="1:7" x14ac:dyDescent="0.25">
      <c r="A11" t="s">
        <v>15</v>
      </c>
      <c r="B11" s="2" t="s">
        <v>16</v>
      </c>
      <c r="C11">
        <v>2</v>
      </c>
      <c r="D11">
        <v>365</v>
      </c>
      <c r="E11">
        <f t="shared" si="0"/>
        <v>730</v>
      </c>
      <c r="F11">
        <v>1</v>
      </c>
    </row>
    <row r="12" spans="1:7" x14ac:dyDescent="0.25">
      <c r="A12" t="s">
        <v>20</v>
      </c>
      <c r="B12" s="2" t="s">
        <v>17</v>
      </c>
      <c r="C12">
        <v>1</v>
      </c>
      <c r="D12">
        <v>460</v>
      </c>
      <c r="E12">
        <f t="shared" si="0"/>
        <v>460</v>
      </c>
      <c r="F12">
        <v>1</v>
      </c>
    </row>
    <row r="13" spans="1:7" x14ac:dyDescent="0.25">
      <c r="A13" t="s">
        <v>19</v>
      </c>
      <c r="B13" s="2" t="s">
        <v>18</v>
      </c>
      <c r="C13">
        <v>1</v>
      </c>
      <c r="D13">
        <v>545</v>
      </c>
      <c r="E13">
        <f t="shared" si="0"/>
        <v>545</v>
      </c>
      <c r="F13">
        <v>1</v>
      </c>
    </row>
    <row r="14" spans="1:7" x14ac:dyDescent="0.25">
      <c r="A14" t="s">
        <v>22</v>
      </c>
      <c r="B14" s="2" t="s">
        <v>21</v>
      </c>
      <c r="C14">
        <v>3</v>
      </c>
      <c r="D14">
        <v>2115</v>
      </c>
      <c r="E14">
        <f t="shared" si="0"/>
        <v>6345</v>
      </c>
      <c r="F14">
        <v>1</v>
      </c>
      <c r="G14" t="s">
        <v>23</v>
      </c>
    </row>
    <row r="16" spans="1:7" x14ac:dyDescent="0.25">
      <c r="C16" t="s">
        <v>26</v>
      </c>
      <c r="D16" t="s">
        <v>25</v>
      </c>
      <c r="E16" s="3">
        <f>B2*SUM(E6:E14)/B1</f>
        <v>3019.0583333333329</v>
      </c>
    </row>
    <row r="17" spans="1:6" x14ac:dyDescent="0.25">
      <c r="C17" t="s">
        <v>27</v>
      </c>
      <c r="D17" t="s">
        <v>25</v>
      </c>
      <c r="E17" s="3">
        <f>B2*(E6+E8+E9+E10+E11+E12+E13)/B1</f>
        <v>1384.9333333333334</v>
      </c>
    </row>
    <row r="18" spans="1:6" x14ac:dyDescent="0.25">
      <c r="E18" s="3"/>
    </row>
    <row r="19" spans="1:6" x14ac:dyDescent="0.25">
      <c r="A19" t="s">
        <v>28</v>
      </c>
      <c r="B19" s="2" t="s">
        <v>29</v>
      </c>
      <c r="C19">
        <v>1</v>
      </c>
      <c r="D19">
        <v>4990</v>
      </c>
      <c r="E19" s="3">
        <f>D19*C19*F19*B2</f>
        <v>4241.5</v>
      </c>
      <c r="F19">
        <v>1</v>
      </c>
    </row>
    <row r="20" spans="1:6" x14ac:dyDescent="0.25">
      <c r="E20" s="3"/>
    </row>
    <row r="21" spans="1:6" x14ac:dyDescent="0.25">
      <c r="E21" s="3"/>
    </row>
    <row r="22" spans="1:6" x14ac:dyDescent="0.25">
      <c r="C22" t="s">
        <v>26</v>
      </c>
      <c r="D22" t="s">
        <v>31</v>
      </c>
      <c r="E22" s="3">
        <f>E16+E19</f>
        <v>7260.5583333333325</v>
      </c>
    </row>
    <row r="23" spans="1:6" x14ac:dyDescent="0.25">
      <c r="C23" t="s">
        <v>27</v>
      </c>
      <c r="D23" t="s">
        <v>31</v>
      </c>
      <c r="E23" s="3">
        <f>E17+E19</f>
        <v>5626.4333333333334</v>
      </c>
    </row>
  </sheetData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9" r:id="rId10"/>
  </hyperlinks>
  <pageMargins left="0.7" right="0.7" top="0.75" bottom="0.75" header="0.3" footer="0.3"/>
  <pageSetup paperSize="9" orientation="portrait" horizontalDpi="4294967295" verticalDpi="4294967295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Олег Власенко</dc:creator>
  <cp:lastModifiedBy>Олег Власенко</cp:lastModifiedBy>
  <dcterms:created xsi:type="dcterms:W3CDTF">2015-03-15T17:48:41Z</dcterms:created>
  <dcterms:modified xsi:type="dcterms:W3CDTF">2015-03-15T18:15:23Z</dcterms:modified>
</cp:coreProperties>
</file>